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412\Desktop\"/>
    </mc:Choice>
  </mc:AlternateContent>
  <bookViews>
    <workbookView xWindow="0" yWindow="0" windowWidth="15300" windowHeight="7290"/>
  </bookViews>
  <sheets>
    <sheet name="Лист1" sheetId="1" r:id="rId1"/>
    <sheet name="Лист2" sheetId="2" r:id="rId2"/>
    <sheet name="Лист3" sheetId="3" r:id="rId3"/>
  </sheets>
  <definedNames>
    <definedName name="sub_13001" localSheetId="0">Лист1!$L$9</definedName>
    <definedName name="_xlnm.Print_Area" localSheetId="0">Лист1!$A$1:$L$36</definedName>
  </definedNames>
  <calcPr calcId="162913"/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G14" i="1"/>
  <c r="I39" i="1" l="1"/>
  <c r="H39" i="1"/>
  <c r="G39" i="1"/>
  <c r="F38" i="1"/>
  <c r="D31" i="1"/>
  <c r="C31" i="1"/>
  <c r="G27" i="1"/>
  <c r="F27" i="1"/>
  <c r="E27" i="1"/>
  <c r="C25" i="1"/>
  <c r="B25" i="1"/>
  <c r="G20" i="1"/>
  <c r="G25" i="1" s="1"/>
  <c r="F20" i="1"/>
  <c r="F25" i="1" s="1"/>
  <c r="E20" i="1"/>
  <c r="E25" i="1" s="1"/>
  <c r="G18" i="1"/>
  <c r="F18" i="1"/>
  <c r="E18" i="1"/>
  <c r="D18" i="1"/>
  <c r="C18" i="1"/>
  <c r="B18" i="1"/>
  <c r="C35" i="1" l="1"/>
  <c r="E35" i="1"/>
  <c r="G43" i="1" s="1"/>
  <c r="F42" i="1"/>
  <c r="D35" i="1"/>
  <c r="F35" i="1"/>
  <c r="H43" i="1" s="1"/>
  <c r="G35" i="1"/>
  <c r="I43" i="1" s="1"/>
  <c r="B35" i="1"/>
</calcChain>
</file>

<file path=xl/sharedStrings.xml><?xml version="1.0" encoding="utf-8"?>
<sst xmlns="http://schemas.openxmlformats.org/spreadsheetml/2006/main" count="57" uniqueCount="30">
  <si>
    <t xml:space="preserve">РЕСУРСНОЕ ОБЕСПЕЧЕНИЕ
реализации муниципальной программы «Управление муниципальным имуществом и земельными ресурсами муниципального образования «Гиагинский район»
</t>
  </si>
  <si>
    <t>Наименование цели, задачи, мероприятия</t>
  </si>
  <si>
    <t>Сумма расходов на мероприятие по годам реализации, тыс. руб.</t>
  </si>
  <si>
    <t>1. Эффективное управление, распоряжение имуществом, находящимся в муниципальной собственности муниципального образования «Гиагинский район»</t>
  </si>
  <si>
    <t>Мероприятие 1.</t>
  </si>
  <si>
    <t>Бюджет муниципального образования «Гиагинский район»</t>
  </si>
  <si>
    <t>Осуществление оценки объектов муниципальной собственности, необходимой для продажи права аренды или права собственности на торгах, размера арендной платы, изготовление экспертных заключений о признании аварийными и подлежащими сносу объектов недвижимости, заключений (справок, актов обследования и др.) кадастровых инженеров, а также иных экспертных заключений, проектов, оценок, отчетов, проектно-сметной документации и др., необходимых для эффективного использования муниципального имущества</t>
  </si>
  <si>
    <t>Итого:</t>
  </si>
  <si>
    <t xml:space="preserve">Мероприятие 1.                                                                                                                              Проведение технической инвентаризации объектов недвижимости - зданий, сооружений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</si>
  <si>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Мероприятие 2.                                                                                                                                            Укрепление технической оснащенности  отдела имущественно-земельных отношений, приобретение программного обеспечения                      </t>
  </si>
  <si>
    <t>3. Разграничение государственной собственности на землю</t>
  </si>
  <si>
    <t>Мероприятие 1.                                                                                                                                                   Проведение комплекса кадастровых работ связанных с разграничением государственной собственности на землю:</t>
  </si>
  <si>
    <t xml:space="preserve"> 1.1. Земельные участки расположенные под объектами недвижимости;</t>
  </si>
  <si>
    <t xml:space="preserve"> 1.2. Земельные участки, государственная собственность на которые не разграничена;</t>
  </si>
  <si>
    <t>Мероприятие 2. Разработка документации проектов планировки и проектов межеваний территорий на земельные участки государственная собственность которая не разграничена</t>
  </si>
  <si>
    <t>Мероприятие 2.                                                                                                                                                Внесение взносов для формирования фонда капитального ремонта общего имущества в многоквартирных домах</t>
  </si>
  <si>
    <t>Мероприятие 3.                                                                                                                                            Приобретение имущества в муниципальную собственность муниципального образования "Гиагинский район"</t>
  </si>
  <si>
    <t>Мероприятие 4.                                                                                                                                         Содержание и ремонт муниципальной собственности</t>
  </si>
  <si>
    <t>5. Эффективное управление, распоряжение и рациональное использование земельных участков, собственность на которые не разграничена, формирование земельных участков при разграничении государственной собственности на землю в целях государственной регистрации права собственности муниципального образования  «Гиагинский  район»</t>
  </si>
  <si>
    <t>Мероприятие 1.                                                                                                                                                   Оценка земельных участков необходимая для продажи права аренды или права собственности на торгах</t>
  </si>
  <si>
    <t>-</t>
  </si>
  <si>
    <t>итого:</t>
  </si>
  <si>
    <t>В целом по Программе</t>
  </si>
  <si>
    <t>Е.М. Василенко</t>
  </si>
  <si>
    <t xml:space="preserve">       2.  Совершенствование системы учета и содержание объектов  собственности муниципального образования «Гиагинский район», совершенствование механизма управления и распоряжения объектам недвижимости, обеспечение полноты и достоверности учета муниципального имущества района</t>
  </si>
  <si>
    <t xml:space="preserve">             4. Обеспечение сохранности имущества, приведение его в нормативное состояние и соответствие установленным санитарным и техническим правилам и нормам, иным требованиям законодательства</t>
  </si>
  <si>
    <t>Бюджет муниципального образования "Гиагинский район"</t>
  </si>
  <si>
    <t>Мероприятие 1.                                                                                                                                         Выполнение работ по капитальному ремонту, ремонту и содержанию автомобильных дорог  общего пользования муниципального образования «Гиагинский район» и искусственных сооружений на них (включая разработку проектной документации и проведение необходимых экспертиз), обустройство автомобильных дорог в целях повышения безопасности дорожного движения</t>
  </si>
  <si>
    <t xml:space="preserve">Таблица № 3 
к муниципальной программе «Управление муниципальным имуществом                                                                                                                                                                                                                                                  и земельными ресурсами муниципального образования «Гиагинский район»
</t>
  </si>
  <si>
    <t>Начальник отдела по общим и кадровым вопросам                                                  Н.В.Руденко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</si>
</sst>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9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Border="1"/>
    <xf numFmtId="0" fontId="3" fillId="0" borderId="0" xfId="0" applyFont="1" applyBorder="1"/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64" fontId="6" fillId="3" borderId="0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Fill="1"/>
    <xf numFmtId="0" fontId="3" fillId="0" borderId="0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2" fillId="0" borderId="10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7" xfId="0" applyFont="1" applyBorder="1"/>
    <xf numFmtId="0" fontId="2" fillId="0" borderId="12" xfId="0" applyFont="1" applyBorder="1"/>
    <xf numFmtId="0" fontId="2" fillId="0" borderId="8" xfId="0" applyFont="1" applyBorder="1"/>
    <xf numFmtId="0" fontId="1" fillId="0" borderId="7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7" fillId="0" borderId="14" xfId="0" applyFont="1" applyBorder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topLeftCell="A13" zoomScaleNormal="100" zoomScaleSheetLayoutView="50" workbookViewId="0">
      <selection activeCell="A36" sqref="A36"/>
    </sheetView>
  </sheetViews>
  <sheetFormatPr defaultColWidth="9" defaultRowHeight="15" x14ac:dyDescent="0.25"/>
  <cols>
    <col min="1" max="1" width="94.140625" customWidth="1"/>
    <col min="2" max="2" width="9.28515625" customWidth="1"/>
    <col min="3" max="3" width="9.140625" customWidth="1"/>
    <col min="4" max="4" width="8.7109375" customWidth="1"/>
    <col min="5" max="5" width="7.5703125" hidden="1" customWidth="1"/>
    <col min="6" max="7" width="6.42578125" hidden="1" customWidth="1"/>
    <col min="8" max="8" width="6.28515625" hidden="1" customWidth="1"/>
    <col min="9" max="9" width="6.5703125" hidden="1" customWidth="1"/>
    <col min="10" max="10" width="39" customWidth="1"/>
    <col min="11" max="11" width="0.42578125" customWidth="1"/>
    <col min="12" max="12" width="1.42578125" hidden="1" customWidth="1"/>
    <col min="15" max="15" width="13.85546875" customWidth="1"/>
  </cols>
  <sheetData>
    <row r="1" spans="1:14" ht="3" customHeight="1" x14ac:dyDescent="0.25">
      <c r="E1" s="62"/>
      <c r="F1" s="62"/>
      <c r="G1" s="62"/>
      <c r="H1" s="62"/>
      <c r="I1" s="62"/>
      <c r="J1" s="62"/>
      <c r="K1" s="62"/>
      <c r="L1" s="62"/>
    </row>
    <row r="2" spans="1:14" ht="3" customHeight="1" x14ac:dyDescent="0.25">
      <c r="E2" s="48"/>
      <c r="F2" s="48"/>
      <c r="G2" s="48"/>
      <c r="H2" s="48"/>
      <c r="I2" s="48"/>
      <c r="J2" s="48"/>
      <c r="K2" s="48"/>
      <c r="L2" s="48"/>
    </row>
    <row r="3" spans="1:14" ht="3" customHeight="1" x14ac:dyDescent="0.25">
      <c r="E3" s="50"/>
      <c r="F3" s="50"/>
      <c r="G3" s="50"/>
      <c r="H3" s="50"/>
      <c r="I3" s="50"/>
      <c r="J3" s="50"/>
      <c r="K3" s="50"/>
      <c r="L3" s="50"/>
    </row>
    <row r="4" spans="1:14" ht="12.75" customHeight="1" x14ac:dyDescent="0.25">
      <c r="E4" s="54"/>
      <c r="F4" s="54"/>
      <c r="G4" s="54"/>
      <c r="H4" s="54"/>
      <c r="I4" s="54"/>
      <c r="J4" s="55"/>
      <c r="K4" s="54"/>
      <c r="L4" s="54"/>
    </row>
    <row r="5" spans="1:14" ht="41.25" customHeight="1" x14ac:dyDescent="0.25">
      <c r="B5" s="52"/>
      <c r="C5" s="53"/>
      <c r="D5" s="53"/>
      <c r="E5" s="53"/>
      <c r="F5" s="53"/>
      <c r="G5" s="53"/>
      <c r="H5" s="53"/>
      <c r="I5" s="53"/>
      <c r="J5" s="56"/>
      <c r="K5" s="50"/>
      <c r="L5" s="50"/>
    </row>
    <row r="6" spans="1:14" ht="44.25" customHeight="1" x14ac:dyDescent="0.25">
      <c r="A6" s="69" t="s">
        <v>28</v>
      </c>
      <c r="B6" s="69"/>
      <c r="C6" s="69"/>
      <c r="D6" s="69"/>
      <c r="E6" s="69"/>
      <c r="F6" s="69"/>
      <c r="G6" s="69"/>
      <c r="H6" s="69"/>
      <c r="I6" s="69"/>
      <c r="J6" s="69"/>
      <c r="K6" s="49"/>
      <c r="L6" s="49"/>
    </row>
    <row r="7" spans="1:14" ht="22.5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49"/>
      <c r="L7" s="49"/>
    </row>
    <row r="8" spans="1:14" ht="36.75" customHeight="1" x14ac:dyDescent="0.25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1:14" ht="16.5" customHeight="1" x14ac:dyDescent="0.25">
      <c r="A9" s="35" t="s">
        <v>1</v>
      </c>
      <c r="B9" s="64" t="s">
        <v>2</v>
      </c>
      <c r="C9" s="64"/>
      <c r="D9" s="64"/>
      <c r="E9" s="64"/>
      <c r="F9" s="64"/>
      <c r="G9" s="64"/>
      <c r="H9" s="64"/>
      <c r="I9" s="64"/>
      <c r="J9" s="65"/>
      <c r="K9" s="36"/>
      <c r="L9" s="37"/>
      <c r="M9" s="1"/>
      <c r="N9" s="1"/>
    </row>
    <row r="10" spans="1:14" ht="18" customHeight="1" x14ac:dyDescent="0.25">
      <c r="A10" s="34"/>
      <c r="B10" s="34">
        <v>2024</v>
      </c>
      <c r="C10" s="34">
        <v>2025</v>
      </c>
      <c r="D10" s="34">
        <v>2026</v>
      </c>
      <c r="E10" s="27"/>
      <c r="F10" s="28"/>
      <c r="G10" s="29"/>
      <c r="H10" s="38"/>
      <c r="I10" s="1"/>
      <c r="J10" s="1"/>
    </row>
    <row r="11" spans="1:14" s="1" customFormat="1" ht="36.75" customHeight="1" x14ac:dyDescent="0.25">
      <c r="A11" s="59" t="s">
        <v>3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1"/>
    </row>
    <row r="12" spans="1:14" s="1" customFormat="1" ht="15.75" customHeight="1" x14ac:dyDescent="0.25">
      <c r="A12" s="34" t="s">
        <v>4</v>
      </c>
      <c r="B12" s="57">
        <v>50</v>
      </c>
      <c r="C12" s="57">
        <v>50</v>
      </c>
      <c r="D12" s="57">
        <v>50</v>
      </c>
      <c r="E12" s="5"/>
      <c r="F12" s="5"/>
      <c r="G12" s="5"/>
      <c r="H12" s="66" t="s">
        <v>5</v>
      </c>
      <c r="I12" s="39"/>
      <c r="J12" s="40"/>
    </row>
    <row r="13" spans="1:14" s="1" customFormat="1" ht="113.25" customHeight="1" x14ac:dyDescent="0.25">
      <c r="A13" s="34" t="s">
        <v>6</v>
      </c>
      <c r="B13" s="58"/>
      <c r="C13" s="58"/>
      <c r="D13" s="58"/>
      <c r="E13" s="5"/>
      <c r="F13" s="5"/>
      <c r="G13" s="5"/>
      <c r="H13" s="67"/>
      <c r="I13" s="41"/>
      <c r="J13" s="45" t="s">
        <v>26</v>
      </c>
    </row>
    <row r="14" spans="1:14" s="1" customFormat="1" ht="18" customHeight="1" x14ac:dyDescent="0.25">
      <c r="A14" s="3" t="s">
        <v>7</v>
      </c>
      <c r="B14" s="4">
        <f>B12</f>
        <v>50</v>
      </c>
      <c r="C14" s="4">
        <f>C12</f>
        <v>50</v>
      </c>
      <c r="D14" s="4">
        <f>D12</f>
        <v>50</v>
      </c>
      <c r="E14" s="4">
        <f t="shared" ref="E14:G14" si="0">E12</f>
        <v>0</v>
      </c>
      <c r="F14" s="4">
        <f t="shared" si="0"/>
        <v>0</v>
      </c>
      <c r="G14" s="4">
        <f t="shared" si="0"/>
        <v>0</v>
      </c>
      <c r="H14" s="68"/>
      <c r="I14" s="43"/>
      <c r="J14" s="44"/>
    </row>
    <row r="15" spans="1:14" s="1" customFormat="1" ht="45.75" customHeight="1" x14ac:dyDescent="0.25">
      <c r="A15" s="59" t="s">
        <v>24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1"/>
    </row>
    <row r="16" spans="1:14" s="1" customFormat="1" ht="36.75" customHeight="1" x14ac:dyDescent="0.25">
      <c r="A16" s="34" t="s">
        <v>8</v>
      </c>
      <c r="B16" s="32">
        <v>20</v>
      </c>
      <c r="C16" s="32">
        <v>20</v>
      </c>
      <c r="D16" s="32">
        <v>20</v>
      </c>
      <c r="E16" s="5"/>
      <c r="F16" s="5"/>
      <c r="G16" s="5"/>
      <c r="H16" s="71" t="s">
        <v>5</v>
      </c>
      <c r="I16" s="39"/>
      <c r="J16" s="40"/>
    </row>
    <row r="17" spans="1:21" s="1" customFormat="1" ht="50.25" customHeight="1" x14ac:dyDescent="0.25">
      <c r="A17" s="34" t="s">
        <v>9</v>
      </c>
      <c r="B17" s="32">
        <v>96.9</v>
      </c>
      <c r="C17" s="24">
        <v>165</v>
      </c>
      <c r="D17" s="24">
        <v>165</v>
      </c>
      <c r="E17" s="4">
        <v>30</v>
      </c>
      <c r="F17" s="4">
        <v>30</v>
      </c>
      <c r="G17" s="4">
        <v>30</v>
      </c>
      <c r="H17" s="71"/>
      <c r="I17" s="41"/>
      <c r="J17" s="45" t="s">
        <v>26</v>
      </c>
    </row>
    <row r="18" spans="1:21" s="1" customFormat="1" ht="18" customHeight="1" x14ac:dyDescent="0.25">
      <c r="A18" s="3" t="s">
        <v>7</v>
      </c>
      <c r="B18" s="4">
        <f>SUM(B16:B17)</f>
        <v>116.9</v>
      </c>
      <c r="C18" s="4">
        <f>SUM(C16:C17)</f>
        <v>185</v>
      </c>
      <c r="D18" s="4">
        <f>SUM(D16:D17)</f>
        <v>185</v>
      </c>
      <c r="E18" s="4">
        <f t="shared" ref="E18:G18" si="1">SUM(E16:E17)</f>
        <v>30</v>
      </c>
      <c r="F18" s="4">
        <f t="shared" si="1"/>
        <v>30</v>
      </c>
      <c r="G18" s="4">
        <f t="shared" si="1"/>
        <v>30</v>
      </c>
      <c r="H18" s="71"/>
      <c r="I18" s="43"/>
      <c r="J18" s="44"/>
    </row>
    <row r="19" spans="1:21" s="1" customFormat="1" ht="21.75" customHeight="1" x14ac:dyDescent="0.25">
      <c r="A19" s="59" t="s">
        <v>10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1"/>
    </row>
    <row r="20" spans="1:21" s="1" customFormat="1" ht="41.25" customHeight="1" x14ac:dyDescent="0.25">
      <c r="A20" s="63" t="s">
        <v>11</v>
      </c>
      <c r="B20" s="70">
        <v>0</v>
      </c>
      <c r="C20" s="70">
        <v>0</v>
      </c>
      <c r="D20" s="70">
        <v>0</v>
      </c>
      <c r="E20" s="70">
        <f t="shared" ref="E20:G20" si="2">E22+E23</f>
        <v>0</v>
      </c>
      <c r="F20" s="70">
        <f t="shared" si="2"/>
        <v>0</v>
      </c>
      <c r="G20" s="70">
        <f t="shared" si="2"/>
        <v>0</v>
      </c>
      <c r="H20" s="71" t="s">
        <v>5</v>
      </c>
      <c r="I20" s="39"/>
      <c r="J20" s="46" t="s">
        <v>26</v>
      </c>
    </row>
    <row r="21" spans="1:21" s="1" customFormat="1" ht="9" customHeight="1" x14ac:dyDescent="0.25">
      <c r="A21" s="63"/>
      <c r="B21" s="70"/>
      <c r="C21" s="70"/>
      <c r="D21" s="70"/>
      <c r="E21" s="70"/>
      <c r="F21" s="70"/>
      <c r="G21" s="70"/>
      <c r="H21" s="71"/>
      <c r="I21" s="41"/>
      <c r="J21" s="42"/>
    </row>
    <row r="22" spans="1:21" s="1" customFormat="1" ht="21.75" customHeight="1" x14ac:dyDescent="0.25">
      <c r="A22" s="34" t="s">
        <v>12</v>
      </c>
      <c r="B22" s="33">
        <v>0</v>
      </c>
      <c r="C22" s="33">
        <v>0</v>
      </c>
      <c r="D22" s="33">
        <v>0</v>
      </c>
      <c r="E22" s="5"/>
      <c r="F22" s="5"/>
      <c r="G22" s="5"/>
      <c r="H22" s="71"/>
      <c r="I22" s="41"/>
      <c r="J22" s="42"/>
    </row>
    <row r="23" spans="1:21" s="1" customFormat="1" ht="23.25" customHeight="1" x14ac:dyDescent="0.25">
      <c r="A23" s="34" t="s">
        <v>13</v>
      </c>
      <c r="B23" s="6">
        <v>250</v>
      </c>
      <c r="C23" s="6">
        <v>150</v>
      </c>
      <c r="D23" s="6">
        <v>150</v>
      </c>
      <c r="E23" s="5"/>
      <c r="F23" s="5"/>
      <c r="G23" s="5"/>
      <c r="H23" s="71"/>
      <c r="I23" s="41"/>
      <c r="J23" s="42"/>
    </row>
    <row r="24" spans="1:21" s="1" customFormat="1" ht="38.25" customHeight="1" x14ac:dyDescent="0.25">
      <c r="A24" s="34" t="s">
        <v>14</v>
      </c>
      <c r="B24" s="7">
        <v>0</v>
      </c>
      <c r="C24" s="7">
        <v>100</v>
      </c>
      <c r="D24" s="7">
        <v>100</v>
      </c>
      <c r="E24" s="5"/>
      <c r="F24" s="25"/>
      <c r="G24" s="5"/>
      <c r="H24" s="71"/>
      <c r="I24" s="41"/>
      <c r="J24" s="42"/>
    </row>
    <row r="25" spans="1:21" s="1" customFormat="1" ht="21" customHeight="1" x14ac:dyDescent="0.25">
      <c r="A25" s="3" t="s">
        <v>7</v>
      </c>
      <c r="B25" s="8">
        <f>SUM(B22:B24)</f>
        <v>250</v>
      </c>
      <c r="C25" s="8">
        <f>C22+C23+C24</f>
        <v>250</v>
      </c>
      <c r="D25" s="8">
        <v>250</v>
      </c>
      <c r="E25" s="8">
        <f t="shared" ref="E25:G25" si="3">E20+E24</f>
        <v>0</v>
      </c>
      <c r="F25" s="8">
        <f t="shared" si="3"/>
        <v>0</v>
      </c>
      <c r="G25" s="8">
        <f t="shared" si="3"/>
        <v>0</v>
      </c>
      <c r="H25" s="30"/>
      <c r="I25" s="43"/>
      <c r="J25" s="44"/>
    </row>
    <row r="26" spans="1:21" s="1" customFormat="1" ht="39.75" customHeight="1" x14ac:dyDescent="0.25">
      <c r="A26" s="59" t="s">
        <v>25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1"/>
      <c r="M26" s="2"/>
      <c r="N26" s="2"/>
      <c r="O26" s="23"/>
      <c r="P26" s="2"/>
      <c r="Q26" s="2"/>
      <c r="R26" s="2"/>
      <c r="S26" s="2"/>
      <c r="T26" s="2"/>
      <c r="U26" s="2"/>
    </row>
    <row r="27" spans="1:21" s="1" customFormat="1" ht="92.25" customHeight="1" x14ac:dyDescent="0.25">
      <c r="A27" s="34" t="s">
        <v>27</v>
      </c>
      <c r="B27" s="33">
        <v>3249.84</v>
      </c>
      <c r="C27" s="33">
        <v>754.5</v>
      </c>
      <c r="D27" s="33">
        <v>821.8</v>
      </c>
      <c r="E27" s="4" t="e">
        <f>#REF!+#REF!</f>
        <v>#REF!</v>
      </c>
      <c r="F27" s="4" t="e">
        <f>#REF!+B16</f>
        <v>#REF!</v>
      </c>
      <c r="G27" s="4" t="e">
        <f>#REF!+C16</f>
        <v>#REF!</v>
      </c>
      <c r="H27" s="71" t="s">
        <v>5</v>
      </c>
      <c r="I27" s="39"/>
      <c r="J27" s="46" t="s">
        <v>26</v>
      </c>
    </row>
    <row r="28" spans="1:21" s="1" customFormat="1" ht="46.5" customHeight="1" x14ac:dyDescent="0.25">
      <c r="A28" s="34" t="s">
        <v>15</v>
      </c>
      <c r="B28" s="33">
        <v>142.66999999999999</v>
      </c>
      <c r="C28" s="33">
        <v>145</v>
      </c>
      <c r="D28" s="33">
        <v>152.69999999999999</v>
      </c>
      <c r="E28" s="31"/>
      <c r="F28" s="31"/>
      <c r="G28" s="31"/>
      <c r="H28" s="71"/>
      <c r="I28" s="41"/>
      <c r="J28" s="42"/>
    </row>
    <row r="29" spans="1:21" s="1" customFormat="1" ht="47.25" x14ac:dyDescent="0.25">
      <c r="A29" s="34" t="s">
        <v>16</v>
      </c>
      <c r="B29" s="33">
        <v>495.83</v>
      </c>
      <c r="C29" s="33">
        <v>0</v>
      </c>
      <c r="D29" s="33">
        <v>0</v>
      </c>
      <c r="E29" s="5"/>
      <c r="F29" s="5"/>
      <c r="G29" s="5"/>
      <c r="H29" s="71"/>
      <c r="I29" s="41"/>
      <c r="J29" s="42"/>
    </row>
    <row r="30" spans="1:21" s="1" customFormat="1" ht="36" customHeight="1" x14ac:dyDescent="0.25">
      <c r="A30" s="34" t="s">
        <v>17</v>
      </c>
      <c r="B30" s="33">
        <v>0</v>
      </c>
      <c r="C30" s="33">
        <v>500</v>
      </c>
      <c r="D30" s="33">
        <v>500</v>
      </c>
      <c r="E30" s="5"/>
      <c r="F30" s="5"/>
      <c r="G30" s="5"/>
      <c r="H30" s="71"/>
      <c r="I30" s="41"/>
      <c r="J30" s="42"/>
    </row>
    <row r="31" spans="1:21" s="1" customFormat="1" ht="23.25" customHeight="1" x14ac:dyDescent="0.25">
      <c r="A31" s="3" t="s">
        <v>7</v>
      </c>
      <c r="B31" s="26">
        <v>3888.34</v>
      </c>
      <c r="C31" s="26">
        <f>SUM(C27:C30)</f>
        <v>1399.5</v>
      </c>
      <c r="D31" s="26">
        <f>D27+D28+D29+D30</f>
        <v>1474.5</v>
      </c>
      <c r="E31" s="5"/>
      <c r="F31" s="5"/>
      <c r="G31" s="5"/>
      <c r="H31" s="71"/>
      <c r="I31" s="43"/>
      <c r="J31" s="44"/>
    </row>
    <row r="32" spans="1:21" s="1" customFormat="1" ht="51" customHeight="1" x14ac:dyDescent="0.25">
      <c r="A32" s="59" t="s">
        <v>18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1"/>
    </row>
    <row r="33" spans="1:13" s="1" customFormat="1" ht="47.25" customHeight="1" x14ac:dyDescent="0.25">
      <c r="A33" s="34" t="s">
        <v>19</v>
      </c>
      <c r="B33" s="9" t="s">
        <v>20</v>
      </c>
      <c r="C33" s="9" t="s">
        <v>20</v>
      </c>
      <c r="D33" s="9" t="s">
        <v>20</v>
      </c>
      <c r="E33" s="10"/>
      <c r="F33" s="10"/>
      <c r="G33" s="10"/>
      <c r="H33" s="71" t="s">
        <v>5</v>
      </c>
      <c r="I33" s="39"/>
      <c r="J33" s="46" t="s">
        <v>26</v>
      </c>
    </row>
    <row r="34" spans="1:13" s="1" customFormat="1" ht="21" customHeight="1" x14ac:dyDescent="0.25">
      <c r="A34" s="11" t="s">
        <v>21</v>
      </c>
      <c r="B34" s="9" t="s">
        <v>20</v>
      </c>
      <c r="C34" s="9" t="s">
        <v>20</v>
      </c>
      <c r="D34" s="9" t="s">
        <v>20</v>
      </c>
      <c r="E34" s="32">
        <v>100</v>
      </c>
      <c r="F34" s="32">
        <v>100</v>
      </c>
      <c r="G34" s="32">
        <v>100</v>
      </c>
      <c r="H34" s="71"/>
      <c r="I34" s="41"/>
      <c r="J34" s="42"/>
    </row>
    <row r="35" spans="1:13" s="1" customFormat="1" ht="26.25" customHeight="1" x14ac:dyDescent="0.25">
      <c r="A35" s="12" t="s">
        <v>22</v>
      </c>
      <c r="B35" s="13">
        <f t="shared" ref="B35:G35" si="4">B14+B18+B25+B31</f>
        <v>4305.24</v>
      </c>
      <c r="C35" s="13">
        <f t="shared" si="4"/>
        <v>1884.5</v>
      </c>
      <c r="D35" s="13">
        <f t="shared" si="4"/>
        <v>1959.5</v>
      </c>
      <c r="E35" s="13">
        <f t="shared" si="4"/>
        <v>30</v>
      </c>
      <c r="F35" s="13">
        <f t="shared" si="4"/>
        <v>30</v>
      </c>
      <c r="G35" s="13">
        <f t="shared" si="4"/>
        <v>30</v>
      </c>
      <c r="H35" s="71"/>
      <c r="I35" s="43"/>
      <c r="J35" s="44"/>
    </row>
    <row r="36" spans="1:13" s="2" customFormat="1" ht="15.75" customHeight="1" x14ac:dyDescent="0.25">
      <c r="A36" s="2" t="s">
        <v>29</v>
      </c>
      <c r="F36" s="15">
        <v>90</v>
      </c>
      <c r="G36" s="15">
        <v>373</v>
      </c>
      <c r="H36" s="15">
        <v>373</v>
      </c>
      <c r="I36" s="15">
        <v>373</v>
      </c>
      <c r="J36" s="47"/>
      <c r="K36" s="18"/>
      <c r="L36" s="2" t="s">
        <v>23</v>
      </c>
    </row>
    <row r="37" spans="1:13" s="1" customFormat="1" ht="63" customHeight="1" x14ac:dyDescent="0.25">
      <c r="F37" s="15" t="s">
        <v>20</v>
      </c>
      <c r="G37" s="15">
        <v>90</v>
      </c>
      <c r="H37" s="15">
        <v>90</v>
      </c>
      <c r="I37" s="15">
        <v>90</v>
      </c>
      <c r="J37" s="18"/>
      <c r="K37" s="18"/>
    </row>
    <row r="38" spans="1:13" s="1" customFormat="1" ht="45" customHeight="1" x14ac:dyDescent="0.25">
      <c r="A38"/>
      <c r="B38"/>
      <c r="C38"/>
      <c r="D38"/>
      <c r="F38" s="16" t="e">
        <f>F36+#REF!</f>
        <v>#REF!</v>
      </c>
      <c r="G38" s="15" t="s">
        <v>20</v>
      </c>
      <c r="H38" s="15" t="s">
        <v>20</v>
      </c>
      <c r="I38" s="15" t="s">
        <v>20</v>
      </c>
      <c r="J38" s="18"/>
      <c r="K38" s="18"/>
    </row>
    <row r="39" spans="1:13" s="1" customFormat="1" ht="17.25" customHeight="1" x14ac:dyDescent="0.25">
      <c r="A39"/>
      <c r="B39"/>
      <c r="C39"/>
      <c r="F39" s="14"/>
      <c r="G39" s="16">
        <f>G37+G36</f>
        <v>463</v>
      </c>
      <c r="H39" s="16">
        <f>H37+H36</f>
        <v>463</v>
      </c>
      <c r="I39" s="16">
        <f>I37+I36</f>
        <v>463</v>
      </c>
      <c r="J39" s="19"/>
      <c r="K39" s="19"/>
    </row>
    <row r="40" spans="1:13" s="1" customFormat="1" ht="44.25" customHeight="1" x14ac:dyDescent="0.25">
      <c r="A40"/>
      <c r="B40"/>
      <c r="C40"/>
      <c r="D40"/>
      <c r="E40" s="14"/>
      <c r="F40" s="14"/>
      <c r="G40" s="14"/>
      <c r="H40" s="14"/>
      <c r="I40" s="14"/>
      <c r="J40" s="20"/>
      <c r="K40" s="20"/>
    </row>
    <row r="41" spans="1:13" s="1" customFormat="1" ht="42" customHeight="1" x14ac:dyDescent="0.25">
      <c r="A41"/>
      <c r="B41"/>
      <c r="C41"/>
      <c r="D41"/>
      <c r="F41" s="15" t="s">
        <v>20</v>
      </c>
      <c r="G41" s="15" t="s">
        <v>20</v>
      </c>
      <c r="H41" s="15" t="s">
        <v>20</v>
      </c>
      <c r="I41" s="15" t="s">
        <v>20</v>
      </c>
      <c r="J41" s="18"/>
      <c r="K41" s="18"/>
    </row>
    <row r="42" spans="1:13" s="1" customFormat="1" ht="18.75" customHeight="1" x14ac:dyDescent="0.25">
      <c r="A42"/>
      <c r="B42"/>
      <c r="C42"/>
      <c r="D42"/>
      <c r="F42" s="17" t="e">
        <f>#REF!+#REF!+#REF!+F38</f>
        <v>#REF!</v>
      </c>
      <c r="G42" s="15" t="s">
        <v>20</v>
      </c>
      <c r="H42" s="15" t="s">
        <v>20</v>
      </c>
      <c r="I42" s="15" t="s">
        <v>20</v>
      </c>
      <c r="J42" s="18"/>
      <c r="K42" s="18"/>
    </row>
    <row r="43" spans="1:13" s="1" customFormat="1" ht="17.25" customHeight="1" x14ac:dyDescent="0.25">
      <c r="A43"/>
      <c r="B43"/>
      <c r="C43"/>
      <c r="D43"/>
      <c r="G43" s="17" t="e">
        <f>E17+E27+E35+G39</f>
        <v>#REF!</v>
      </c>
      <c r="H43" s="17" t="e">
        <f>F17+F27+F35+H39</f>
        <v>#REF!</v>
      </c>
      <c r="I43" s="17" t="e">
        <f>G17+G27+G35+I39</f>
        <v>#REF!</v>
      </c>
      <c r="J43" s="19"/>
      <c r="K43" s="19"/>
    </row>
    <row r="44" spans="1:13" s="1" customFormat="1" ht="15.75" customHeight="1" x14ac:dyDescent="0.25">
      <c r="A44"/>
      <c r="B44"/>
      <c r="C44"/>
      <c r="D44"/>
      <c r="J44" s="21"/>
      <c r="K44" s="21"/>
    </row>
    <row r="45" spans="1:13" s="1" customFormat="1" ht="28.5" customHeight="1" x14ac:dyDescent="0.25">
      <c r="A45"/>
      <c r="B45"/>
      <c r="C45"/>
      <c r="D45"/>
      <c r="E45"/>
      <c r="F45"/>
      <c r="G45"/>
      <c r="H45"/>
      <c r="I45"/>
      <c r="J45" s="22"/>
      <c r="K45" s="22"/>
      <c r="L45"/>
      <c r="M45"/>
    </row>
    <row r="46" spans="1:13" s="1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s="1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s="1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</row>
  </sheetData>
  <mergeCells count="24">
    <mergeCell ref="A15:L15"/>
    <mergeCell ref="C20:C21"/>
    <mergeCell ref="H33:H35"/>
    <mergeCell ref="H16:H18"/>
    <mergeCell ref="H20:H24"/>
    <mergeCell ref="A26:L26"/>
    <mergeCell ref="A32:L32"/>
    <mergeCell ref="H27:H31"/>
    <mergeCell ref="B20:B21"/>
    <mergeCell ref="A19:L19"/>
    <mergeCell ref="A20:A21"/>
    <mergeCell ref="E20:E21"/>
    <mergeCell ref="F20:F21"/>
    <mergeCell ref="G20:G21"/>
    <mergeCell ref="D20:D21"/>
    <mergeCell ref="D12:D13"/>
    <mergeCell ref="A11:L11"/>
    <mergeCell ref="E1:L1"/>
    <mergeCell ref="A8:L8"/>
    <mergeCell ref="B9:J9"/>
    <mergeCell ref="H12:H14"/>
    <mergeCell ref="C12:C13"/>
    <mergeCell ref="B12:B13"/>
    <mergeCell ref="A6:J6"/>
  </mergeCells>
  <pageMargins left="0.23622047244094491" right="0.23622047244094491" top="0.59055118110236227" bottom="0.19685039370078741" header="0.31496062992125984" footer="0.31496062992125984"/>
  <pageSetup paperSize="9" scale="89" fitToHeight="0" orientation="landscape" r:id="rId1"/>
  <rowBreaks count="1" manualBreakCount="1">
    <brk id="1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Лист1!sub_13001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sup412</dc:creator>
  <cp:lastModifiedBy>sup412</cp:lastModifiedBy>
  <cp:lastPrinted>2024-12-09T12:51:44Z</cp:lastPrinted>
  <dcterms:created xsi:type="dcterms:W3CDTF">2006-09-28T05:33:00Z</dcterms:created>
  <dcterms:modified xsi:type="dcterms:W3CDTF">2024-12-12T10:02:26Z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9BE9AE0916C84A25AE441B90149E0E3C_12</vt:lpwstr>
  </property>
  <property fmtid="{D5CDD505-2E9C-101B-9397-08002B2CF9AE}" pid="3" name="KSOProductBuildVer">
    <vt:lpwstr>1049-12.2.0.13489</vt:lpwstr>
  </property>
</Properties>
</file>